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Обоснование" sheetId="1" r:id="rId1"/>
  </sheets>
  <definedNames>
    <definedName name="_FilterDatabase_0" localSheetId="0">Обоснование!$A$17:$AD$19</definedName>
    <definedName name="_FilterDatabase_0_0" localSheetId="0">Обоснование!$A$17:$AD$19</definedName>
    <definedName name="_FilterDatabase_0_0_0" localSheetId="0">Обоснование!$A$17:$AD$19</definedName>
    <definedName name="_FilterDatabase_0_0_0_0" localSheetId="0">Обоснование!$A$17:$AD$19</definedName>
    <definedName name="_FilterDatabase_0_0_0_0_0" localSheetId="0">Обоснование!$A$17:$AD$19</definedName>
    <definedName name="_FilterDatabase_0_0_0_0_0_0" localSheetId="0">Обоснование!$A$17:$AD$19</definedName>
    <definedName name="_FilterDatabase_0_0_0_0_0_0_0" localSheetId="0">Обоснование!$A$17:$AD$19</definedName>
    <definedName name="_xlnm._FilterDatabase" localSheetId="0" hidden="1">Обоснование!$A$17:$AD$19</definedName>
    <definedName name="Print_Area_0" localSheetId="0">Обоснование!$A$1:$AD$39</definedName>
    <definedName name="Print_Area_0_0" localSheetId="0">Обоснование!$A$1:$AD$39</definedName>
    <definedName name="Print_Area_0_0_0" localSheetId="0">Обоснование!$A$1:$AD$39</definedName>
    <definedName name="Print_Area_0_0_0_0" localSheetId="0">Обоснование!$A$1:$AD$39</definedName>
    <definedName name="Print_Area_0_0_0_0_0" localSheetId="0">Обоснование!$A$1:$AD$39</definedName>
    <definedName name="Print_Area_0_0_0_0_0_0" localSheetId="0">Обоснование!$A$1:$AD$39</definedName>
    <definedName name="Print_Area_0_0_0_0_0_0_0" localSheetId="0">Обоснование!$A$1:$AD$39</definedName>
    <definedName name="_xlnm.Print_Area" localSheetId="0">Обоснование!$A$1:$AD$39</definedName>
    <definedName name="подгруппа">#REF!</definedName>
  </definedNames>
  <calcPr calcId="125725" iterateDelta="1E-4"/>
  <fileRecoveryPr repairLoad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B18" i="1"/>
  <c r="AD18" s="1"/>
  <c r="AA18"/>
  <c r="AC18" l="1"/>
  <c r="AC19" s="1"/>
</calcChain>
</file>

<file path=xl/sharedStrings.xml><?xml version="1.0" encoding="utf-8"?>
<sst xmlns="http://schemas.openxmlformats.org/spreadsheetml/2006/main" count="78" uniqueCount="78">
  <si>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</si>
  <si>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</si>
  <si>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</si>
  <si>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</si>
  <si>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</si>
  <si>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</si>
  <si>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</si>
  <si>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</si>
  <si>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</si>
  <si>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</si>
  <si>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Место поставки, выполнения работ или оказания услуг</t>
  </si>
  <si>
    <t>г. Самара</t>
  </si>
  <si>
    <t>Указать доп.затраты включаемые в цену договора (транспортные расходы, повышенная гарантия, обучение и т.п.)</t>
  </si>
  <si>
    <t>Транспортные расходы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</si>
  <si>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</si>
  <si>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</si>
  <si>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</si>
  <si>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</si>
  <si>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</si>
  <si>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</si>
  <si>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</si>
  <si>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</si>
  <si>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</si>
  <si>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</si>
  <si>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</si>
  <si>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</si>
  <si>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</si>
  <si>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</si>
  <si>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</si>
  <si>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</si>
  <si>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</si>
  <si>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</si>
  <si>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</si>
  <si>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</si>
  <si>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</t>
  </si>
  <si>
    <t>Поставщик 2</t>
  </si>
  <si>
    <t>Поставщик 3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</si>
  <si>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</si>
  <si>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</si>
  <si>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</si>
  <si>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</si>
  <si>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</si>
  <si>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</si>
  <si>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</si>
  <si>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</si>
  <si>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</si>
  <si>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</si>
  <si>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</si>
  <si>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</si>
  <si>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</si>
  <si>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</si>
  <si>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</si>
  <si>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</si>
  <si>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</si>
  <si>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</si>
  <si>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</si>
  <si>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</si>
  <si>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</si>
  <si>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</si>
  <si>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</si>
  <si>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</si>
  <si>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</si>
  <si>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</si>
  <si>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</si>
  <si>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Оказание комплекса услуг по проведению погрузочно-разгрузочных работ</t>
  </si>
  <si>
    <t>чел/день</t>
  </si>
  <si>
    <t>Общая НМЦ договора установлена Заказчиком</t>
  </si>
  <si>
    <t>Приложения:</t>
  </si>
  <si>
    <t>1.</t>
  </si>
  <si>
    <t>2.</t>
  </si>
  <si>
    <t>3.</t>
  </si>
  <si>
    <t>Руководитель подразделения :</t>
  </si>
  <si>
    <t>Начальник СХ</t>
  </si>
  <si>
    <t>Третьякова М.В.</t>
  </si>
  <si>
    <t>должность</t>
  </si>
  <si>
    <t>ФИО</t>
  </si>
  <si>
    <t>подпись</t>
  </si>
  <si>
    <t>Примечание -  пояснение в случае отсутствия возможности использовать ценовую информацию из 3-х источников:</t>
  </si>
</sst>
</file>

<file path=xl/styles.xml><?xml version="1.0" encoding="utf-8"?>
<styleSheet xmlns="http://schemas.openxmlformats.org/spreadsheetml/2006/main">
  <numFmts count="4">
    <numFmt numFmtId="164" formatCode="dd/mm/yy;@"/>
    <numFmt numFmtId="165" formatCode="#,##0.000"/>
    <numFmt numFmtId="166" formatCode="_-* #,##0.00_р_._-;\-* #,##0.00_р_._-;_-* \-??_р_._-;_-@_-"/>
    <numFmt numFmtId="167" formatCode="#,##0.00_ ;\-#,##0.00,"/>
  </numFmts>
  <fonts count="11">
    <font>
      <sz val="10"/>
      <name val="Arial"/>
      <charset val="1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166" fontId="10" fillId="0" borderId="0" applyBorder="0" applyProtection="0"/>
  </cellStyleXfs>
  <cellXfs count="56">
    <xf numFmtId="0" fontId="0" fillId="0" borderId="0" xfId="0"/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0" borderId="2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167" fontId="1" fillId="4" borderId="1" xfId="1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4" fillId="0" borderId="5" xfId="0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/>
    <xf numFmtId="0" fontId="4" fillId="0" borderId="0" xfId="0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2" fillId="0" borderId="0" xfId="0" applyFont="1"/>
    <xf numFmtId="14" fontId="1" fillId="0" borderId="6" xfId="0" applyNumberFormat="1" applyFont="1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1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19800</xdr:colOff>
      <xdr:row>24</xdr:row>
      <xdr:rowOff>360</xdr:rowOff>
    </xdr:from>
    <xdr:to>
      <xdr:col>29</xdr:col>
      <xdr:colOff>604800</xdr:colOff>
      <xdr:row>24</xdr:row>
      <xdr:rowOff>720</xdr:rowOff>
    </xdr:to>
    <xdr:pic>
      <xdr:nvPicPr>
        <xdr:cNvPr id="2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12494160" y="6482160"/>
          <a:ext cx="1366200" cy="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28</xdr:col>
      <xdr:colOff>267480</xdr:colOff>
      <xdr:row>19</xdr:row>
      <xdr:rowOff>95760</xdr:rowOff>
    </xdr:from>
    <xdr:to>
      <xdr:col>28</xdr:col>
      <xdr:colOff>414000</xdr:colOff>
      <xdr:row>19</xdr:row>
      <xdr:rowOff>162720</xdr:rowOff>
    </xdr:to>
    <xdr:pic>
      <xdr:nvPicPr>
        <xdr:cNvPr id="0" name="Picture 6"/>
        <xdr:cNvPicPr/>
      </xdr:nvPicPr>
      <xdr:blipFill>
        <a:blip xmlns:r="http://schemas.openxmlformats.org/officeDocument/2006/relationships" r:embed="rId2" cstate="print"/>
        <a:stretch/>
      </xdr:blipFill>
      <xdr:spPr>
        <a:xfrm>
          <a:off x="12741840" y="6415560"/>
          <a:ext cx="146520" cy="66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28</xdr:col>
      <xdr:colOff>70560</xdr:colOff>
      <xdr:row>19</xdr:row>
      <xdr:rowOff>111960</xdr:rowOff>
    </xdr:from>
    <xdr:to>
      <xdr:col>28</xdr:col>
      <xdr:colOff>779400</xdr:colOff>
      <xdr:row>19</xdr:row>
      <xdr:rowOff>112320</xdr:rowOff>
    </xdr:to>
    <xdr:pic>
      <xdr:nvPicPr>
        <xdr:cNvPr id="3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2544920" y="6431760"/>
          <a:ext cx="70884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70560</xdr:colOff>
      <xdr:row>54</xdr:row>
      <xdr:rowOff>120240</xdr:rowOff>
    </xdr:from>
    <xdr:to>
      <xdr:col>28</xdr:col>
      <xdr:colOff>779400</xdr:colOff>
      <xdr:row>54</xdr:row>
      <xdr:rowOff>120600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2544920" y="11036880"/>
          <a:ext cx="70884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70560</xdr:colOff>
      <xdr:row>55</xdr:row>
      <xdr:rowOff>121680</xdr:rowOff>
    </xdr:from>
    <xdr:to>
      <xdr:col>28</xdr:col>
      <xdr:colOff>779400</xdr:colOff>
      <xdr:row>55</xdr:row>
      <xdr:rowOff>122040</xdr:rowOff>
    </xdr:to>
    <xdr:pic>
      <xdr:nvPicPr>
        <xdr:cNvPr id="5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2544920" y="11200320"/>
          <a:ext cx="70884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70560</xdr:colOff>
      <xdr:row>53</xdr:row>
      <xdr:rowOff>120960</xdr:rowOff>
    </xdr:from>
    <xdr:to>
      <xdr:col>28</xdr:col>
      <xdr:colOff>779400</xdr:colOff>
      <xdr:row>53</xdr:row>
      <xdr:rowOff>121320</xdr:rowOff>
    </xdr:to>
    <xdr:pic>
      <xdr:nvPicPr>
        <xdr:cNvPr id="6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2544920" y="10875600"/>
          <a:ext cx="708840" cy="360"/>
        </a:xfrm>
        <a:prstGeom prst="rect">
          <a:avLst/>
        </a:prstGeom>
        <a:ln w="936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MJ39"/>
  <sheetViews>
    <sheetView tabSelected="1" view="pageBreakPreview" zoomScale="85" zoomScaleNormal="70" zoomScalePageLayoutView="85" workbookViewId="0">
      <pane xSplit="3" ySplit="17" topLeftCell="D18" activePane="bottomRight" state="frozen"/>
      <selection pane="topRight" activeCell="D1" sqref="D1"/>
      <selection pane="bottomLeft" activeCell="A18" sqref="A18"/>
      <selection pane="bottomRight" activeCell="I18" sqref="I18"/>
    </sheetView>
  </sheetViews>
  <sheetFormatPr defaultColWidth="7.42578125" defaultRowHeight="12.75"/>
  <cols>
    <col min="1" max="1" width="3.5703125" style="14" customWidth="1"/>
    <col min="2" max="2" width="3.140625" style="14" customWidth="1"/>
    <col min="3" max="3" width="23.7109375" style="14" customWidth="1"/>
    <col min="4" max="4" width="6.140625" style="14" customWidth="1"/>
    <col min="5" max="5" width="6.5703125" style="14" customWidth="1"/>
    <col min="6" max="8" width="9.5703125" style="14" customWidth="1"/>
    <col min="9" max="9" width="11.5703125" style="14" customWidth="1"/>
    <col min="10" max="10" width="11.28515625" style="14" customWidth="1"/>
    <col min="11" max="11" width="12.140625" style="14" customWidth="1"/>
    <col min="12" max="16" width="9.5703125" style="14" customWidth="1"/>
    <col min="17" max="26" width="11.5703125" style="14" hidden="1" customWidth="1"/>
    <col min="27" max="27" width="10.5703125" style="14" customWidth="1"/>
    <col min="28" max="28" width="11.28515625" style="14" customWidth="1"/>
    <col min="29" max="29" width="11" style="14" customWidth="1"/>
    <col min="30" max="30" width="10.5703125" style="14" customWidth="1"/>
    <col min="31" max="1024" width="7.42578125" style="14"/>
  </cols>
  <sheetData>
    <row r="1" spans="1:30" ht="15.75">
      <c r="V1" s="15"/>
      <c r="AA1" s="14" t="s">
        <v>0</v>
      </c>
    </row>
    <row r="2" spans="1:30" ht="15.75">
      <c r="V2" s="15"/>
      <c r="AA2" s="14" t="s">
        <v>1</v>
      </c>
    </row>
    <row r="3" spans="1:30" ht="15.75">
      <c r="V3" s="15"/>
      <c r="AA3" s="14" t="s">
        <v>2</v>
      </c>
    </row>
    <row r="4" spans="1:30" ht="8.85" customHeight="1"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</row>
    <row r="5" spans="1:30" ht="25.5" customHeight="1">
      <c r="C5" s="16" t="s">
        <v>3</v>
      </c>
      <c r="D5" s="16"/>
      <c r="E5" s="16"/>
      <c r="F5" s="16"/>
      <c r="G5" s="16"/>
      <c r="H5" s="16"/>
      <c r="I5" s="16"/>
      <c r="J5" s="16"/>
      <c r="K5" s="16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</row>
    <row r="6" spans="1:30" s="18" customFormat="1" ht="23.85" customHeight="1">
      <c r="C6" s="19" t="s">
        <v>4</v>
      </c>
      <c r="D6" s="12" t="s">
        <v>5</v>
      </c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</row>
    <row r="7" spans="1:30" s="18" customFormat="1" ht="23.85" customHeight="1">
      <c r="C7" s="19" t="s">
        <v>6</v>
      </c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</row>
    <row r="8" spans="1:30" s="18" customFormat="1" ht="22.9" customHeight="1">
      <c r="C8" s="19" t="s">
        <v>7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</row>
    <row r="9" spans="1:30" s="18" customFormat="1" ht="27.4" customHeight="1">
      <c r="C9" s="19" t="s">
        <v>8</v>
      </c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</row>
    <row r="10" spans="1:30" s="18" customFormat="1" ht="12.75" customHeight="1">
      <c r="C10" s="19" t="s">
        <v>9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</row>
    <row r="11" spans="1:30" s="18" customFormat="1" ht="30" customHeight="1">
      <c r="C11" s="19" t="s">
        <v>10</v>
      </c>
      <c r="D11" s="12" t="s">
        <v>11</v>
      </c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</row>
    <row r="12" spans="1:30" s="18" customFormat="1" ht="38.25" customHeight="1">
      <c r="C12" s="19" t="s">
        <v>12</v>
      </c>
      <c r="D12" s="12" t="s">
        <v>13</v>
      </c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</row>
    <row r="14" spans="1:30" ht="54.75" customHeight="1">
      <c r="A14" s="11" t="s">
        <v>14</v>
      </c>
      <c r="B14" s="11" t="s">
        <v>15</v>
      </c>
      <c r="C14" s="11" t="s">
        <v>16</v>
      </c>
      <c r="D14" s="11" t="s">
        <v>17</v>
      </c>
      <c r="E14" s="11" t="s">
        <v>18</v>
      </c>
      <c r="F14" s="11" t="s">
        <v>19</v>
      </c>
      <c r="G14" s="11"/>
      <c r="H14" s="11"/>
      <c r="I14" s="11"/>
      <c r="J14" s="10" t="s">
        <v>20</v>
      </c>
      <c r="K14" s="11" t="s">
        <v>21</v>
      </c>
      <c r="L14" s="9" t="s">
        <v>22</v>
      </c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8" t="s">
        <v>23</v>
      </c>
      <c r="AB14" s="7" t="s">
        <v>24</v>
      </c>
      <c r="AC14" s="11" t="s">
        <v>25</v>
      </c>
      <c r="AD14" s="6" t="s">
        <v>26</v>
      </c>
    </row>
    <row r="15" spans="1:30" ht="53.85" customHeight="1">
      <c r="A15" s="11"/>
      <c r="B15" s="11"/>
      <c r="C15" s="11"/>
      <c r="D15" s="11"/>
      <c r="E15" s="11"/>
      <c r="F15" s="11" t="s">
        <v>27</v>
      </c>
      <c r="G15" s="11" t="s">
        <v>28</v>
      </c>
      <c r="H15" s="11" t="s">
        <v>29</v>
      </c>
      <c r="I15" s="11" t="s">
        <v>30</v>
      </c>
      <c r="J15" s="10"/>
      <c r="K15" s="10"/>
      <c r="L15" s="5" t="s">
        <v>31</v>
      </c>
      <c r="M15" s="5"/>
      <c r="N15" s="5"/>
      <c r="O15" s="5"/>
      <c r="P15" s="5"/>
      <c r="Q15" s="5" t="s">
        <v>32</v>
      </c>
      <c r="R15" s="5"/>
      <c r="S15" s="5"/>
      <c r="T15" s="5"/>
      <c r="U15" s="5"/>
      <c r="V15" s="11" t="s">
        <v>33</v>
      </c>
      <c r="W15" s="11"/>
      <c r="X15" s="11"/>
      <c r="Y15" s="11"/>
      <c r="Z15" s="11"/>
      <c r="AA15" s="8"/>
      <c r="AB15" s="7"/>
      <c r="AC15" s="7"/>
      <c r="AD15" s="6"/>
    </row>
    <row r="16" spans="1:30" ht="39" customHeight="1">
      <c r="A16" s="11"/>
      <c r="B16" s="11"/>
      <c r="C16" s="11"/>
      <c r="D16" s="11"/>
      <c r="E16" s="11"/>
      <c r="F16" s="11"/>
      <c r="G16" s="11"/>
      <c r="H16" s="11"/>
      <c r="I16" s="11"/>
      <c r="J16" s="10"/>
      <c r="K16" s="10"/>
      <c r="L16" s="20" t="s">
        <v>34</v>
      </c>
      <c r="M16" s="20" t="s">
        <v>35</v>
      </c>
      <c r="N16" s="20" t="s">
        <v>36</v>
      </c>
      <c r="O16" s="20" t="s">
        <v>37</v>
      </c>
      <c r="P16" s="20" t="s">
        <v>38</v>
      </c>
      <c r="Q16" s="20" t="s">
        <v>39</v>
      </c>
      <c r="R16" s="20" t="s">
        <v>40</v>
      </c>
      <c r="S16" s="20" t="s">
        <v>41</v>
      </c>
      <c r="T16" s="20" t="s">
        <v>42</v>
      </c>
      <c r="U16" s="20" t="s">
        <v>43</v>
      </c>
      <c r="V16" s="20" t="s">
        <v>44</v>
      </c>
      <c r="W16" s="20" t="s">
        <v>45</v>
      </c>
      <c r="X16" s="20" t="s">
        <v>46</v>
      </c>
      <c r="Y16" s="20" t="s">
        <v>47</v>
      </c>
      <c r="Z16" s="20" t="s">
        <v>48</v>
      </c>
      <c r="AA16" s="8"/>
      <c r="AB16" s="7"/>
      <c r="AC16" s="7"/>
      <c r="AD16" s="6"/>
    </row>
    <row r="17" spans="1:30" s="25" customFormat="1">
      <c r="A17" s="21">
        <v>1</v>
      </c>
      <c r="B17" s="22">
        <v>2</v>
      </c>
      <c r="C17" s="23">
        <v>3</v>
      </c>
      <c r="D17" s="22">
        <v>4</v>
      </c>
      <c r="E17" s="22">
        <v>5</v>
      </c>
      <c r="F17" s="22">
        <v>6</v>
      </c>
      <c r="G17" s="22">
        <v>7</v>
      </c>
      <c r="H17" s="22">
        <v>8</v>
      </c>
      <c r="I17" s="22">
        <v>9</v>
      </c>
      <c r="J17" s="22">
        <v>10</v>
      </c>
      <c r="K17" s="22">
        <v>11</v>
      </c>
      <c r="L17" s="21" t="s">
        <v>49</v>
      </c>
      <c r="M17" s="21" t="s">
        <v>50</v>
      </c>
      <c r="N17" s="21" t="s">
        <v>51</v>
      </c>
      <c r="O17" s="21" t="s">
        <v>52</v>
      </c>
      <c r="P17" s="21" t="s">
        <v>53</v>
      </c>
      <c r="Q17" s="21" t="s">
        <v>54</v>
      </c>
      <c r="R17" s="21" t="s">
        <v>55</v>
      </c>
      <c r="S17" s="21" t="s">
        <v>56</v>
      </c>
      <c r="T17" s="21" t="s">
        <v>57</v>
      </c>
      <c r="U17" s="21" t="s">
        <v>58</v>
      </c>
      <c r="V17" s="21" t="s">
        <v>59</v>
      </c>
      <c r="W17" s="21" t="s">
        <v>60</v>
      </c>
      <c r="X17" s="21" t="s">
        <v>61</v>
      </c>
      <c r="Y17" s="21" t="s">
        <v>62</v>
      </c>
      <c r="Z17" s="21" t="s">
        <v>63</v>
      </c>
      <c r="AA17" s="24">
        <v>13</v>
      </c>
      <c r="AB17" s="24">
        <v>14</v>
      </c>
      <c r="AC17" s="24">
        <v>15</v>
      </c>
      <c r="AD17" s="24">
        <v>16</v>
      </c>
    </row>
    <row r="18" spans="1:30" ht="51.2" customHeight="1">
      <c r="A18" s="26">
        <v>1</v>
      </c>
      <c r="B18" s="27"/>
      <c r="C18" s="27" t="s">
        <v>64</v>
      </c>
      <c r="D18" s="28" t="s">
        <v>65</v>
      </c>
      <c r="E18" s="29">
        <v>1</v>
      </c>
      <c r="F18" s="30">
        <v>2170.6999999999998</v>
      </c>
      <c r="G18" s="29">
        <v>181</v>
      </c>
      <c r="H18" s="31">
        <v>45005</v>
      </c>
      <c r="I18" s="31"/>
      <c r="J18" s="32">
        <v>1.0423</v>
      </c>
      <c r="K18" s="29"/>
      <c r="L18" s="33">
        <v>3000</v>
      </c>
      <c r="M18" s="33">
        <v>2568.6999999999998</v>
      </c>
      <c r="N18" s="33">
        <v>3000</v>
      </c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4">
        <f>COUNTIF(K18:Z18,"&gt;0")</f>
        <v>3</v>
      </c>
      <c r="AB18" s="35">
        <f>CEILING(SUM(K18:Z18)/COUNTIF(K18:Z18,"&gt;0"),0.01)</f>
        <v>2856.2400000000002</v>
      </c>
      <c r="AC18" s="35">
        <f>AB18*E18</f>
        <v>2856.2400000000002</v>
      </c>
      <c r="AD18" s="36">
        <f>STDEV(K18:Z18)/AB18*100</f>
        <v>8.7181459226633695</v>
      </c>
    </row>
    <row r="19" spans="1:30" ht="12.75" customHeight="1">
      <c r="A19" s="37"/>
      <c r="B19" s="38"/>
      <c r="C19" s="4" t="s">
        <v>66</v>
      </c>
      <c r="D19" s="4"/>
      <c r="E19" s="4"/>
      <c r="F19" s="4"/>
      <c r="G19" s="4"/>
      <c r="H19" s="4"/>
      <c r="I19" s="4"/>
      <c r="J19" s="4"/>
      <c r="K19" s="4"/>
      <c r="L19" s="4"/>
      <c r="M19" s="4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40"/>
      <c r="AC19" s="40">
        <f>SUM(AC18:AC18)</f>
        <v>2856.2400000000002</v>
      </c>
      <c r="AD19" s="41"/>
    </row>
    <row r="20" spans="1:30"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3"/>
    </row>
    <row r="21" spans="1:30" s="44" customFormat="1" hidden="1">
      <c r="C21" s="44" t="s">
        <v>67</v>
      </c>
    </row>
    <row r="22" spans="1:30" hidden="1">
      <c r="A22" s="44"/>
      <c r="B22" s="44"/>
      <c r="C22" s="45" t="s">
        <v>68</v>
      </c>
    </row>
    <row r="23" spans="1:30" hidden="1">
      <c r="A23" s="44"/>
      <c r="B23" s="44"/>
      <c r="C23" s="45" t="s">
        <v>69</v>
      </c>
    </row>
    <row r="24" spans="1:30" hidden="1">
      <c r="A24" s="44"/>
      <c r="B24" s="44"/>
      <c r="C24" s="45" t="s">
        <v>70</v>
      </c>
    </row>
    <row r="25" spans="1:30">
      <c r="L25" s="46"/>
    </row>
    <row r="26" spans="1:30" ht="15.75" hidden="1">
      <c r="A26" s="47"/>
      <c r="B26" s="47"/>
      <c r="C26" s="48"/>
      <c r="D26" s="49"/>
      <c r="E26" s="49"/>
      <c r="F26" s="3"/>
      <c r="G26" s="3"/>
      <c r="H26" s="3"/>
      <c r="I26" s="3"/>
      <c r="J26" s="3"/>
      <c r="K26" s="50"/>
      <c r="L26" s="3"/>
      <c r="M26" s="3"/>
      <c r="N26" s="3"/>
      <c r="O26" s="51"/>
      <c r="P26" s="51"/>
      <c r="V26" s="49"/>
      <c r="W26" s="49"/>
      <c r="X26" s="49"/>
      <c r="Y26" s="49"/>
      <c r="Z26" s="49"/>
      <c r="AA26" s="49"/>
      <c r="AB26" s="49"/>
      <c r="AC26" s="52"/>
    </row>
    <row r="27" spans="1:30" ht="15.75" hidden="1">
      <c r="A27" s="47"/>
      <c r="B27" s="47"/>
      <c r="C27" s="53"/>
      <c r="D27" s="49"/>
      <c r="E27" s="49"/>
      <c r="F27" s="2"/>
      <c r="G27" s="2"/>
      <c r="H27" s="2"/>
      <c r="I27" s="2"/>
      <c r="J27" s="2"/>
      <c r="L27" s="1"/>
      <c r="M27" s="1"/>
      <c r="N27" s="1"/>
      <c r="O27" s="51"/>
      <c r="P27" s="51"/>
      <c r="V27" s="49"/>
      <c r="W27" s="49"/>
      <c r="X27" s="49"/>
      <c r="Y27" s="49"/>
      <c r="Z27" s="49"/>
      <c r="AA27" s="49"/>
      <c r="AB27" s="49"/>
    </row>
    <row r="28" spans="1:30">
      <c r="C28" s="54"/>
      <c r="V28" s="50"/>
      <c r="W28" s="50"/>
      <c r="X28" s="50"/>
      <c r="Y28" s="50"/>
      <c r="Z28" s="50"/>
      <c r="AA28" s="50"/>
      <c r="AB28" s="50"/>
    </row>
    <row r="29" spans="1:30">
      <c r="C29" s="55" t="s">
        <v>71</v>
      </c>
      <c r="V29" s="50"/>
      <c r="W29" s="50"/>
      <c r="X29" s="50"/>
      <c r="Y29" s="50"/>
      <c r="Z29" s="50"/>
      <c r="AA29" s="50"/>
      <c r="AB29" s="50"/>
    </row>
    <row r="30" spans="1:30">
      <c r="V30" s="50"/>
      <c r="W30" s="50"/>
      <c r="X30" s="50"/>
      <c r="Y30" s="50"/>
      <c r="Z30" s="50"/>
      <c r="AA30" s="50"/>
      <c r="AB30" s="50"/>
    </row>
    <row r="31" spans="1:30">
      <c r="C31" s="48" t="s">
        <v>72</v>
      </c>
      <c r="D31" s="49"/>
      <c r="E31" s="49"/>
      <c r="F31" s="3" t="s">
        <v>73</v>
      </c>
      <c r="G31" s="3"/>
      <c r="H31" s="3"/>
      <c r="I31" s="3"/>
      <c r="J31" s="3"/>
      <c r="K31" s="50"/>
      <c r="L31" s="3"/>
      <c r="M31" s="3"/>
      <c r="N31" s="3"/>
      <c r="O31" s="51"/>
      <c r="P31" s="51"/>
      <c r="V31" s="49"/>
      <c r="W31" s="49"/>
      <c r="X31" s="49"/>
      <c r="Y31" s="49"/>
      <c r="Z31" s="49"/>
      <c r="AA31" s="49"/>
      <c r="AB31" s="49"/>
    </row>
    <row r="32" spans="1:30">
      <c r="C32" s="53" t="s">
        <v>74</v>
      </c>
      <c r="D32" s="49"/>
      <c r="E32" s="49"/>
      <c r="F32" s="2" t="s">
        <v>75</v>
      </c>
      <c r="G32" s="2"/>
      <c r="H32" s="2"/>
      <c r="I32" s="2"/>
      <c r="J32" s="2"/>
      <c r="L32" s="1" t="s">
        <v>76</v>
      </c>
      <c r="M32" s="1"/>
      <c r="N32" s="1"/>
      <c r="O32" s="51"/>
      <c r="P32" s="51"/>
      <c r="V32" s="49"/>
      <c r="W32" s="49"/>
      <c r="X32" s="49"/>
      <c r="Y32" s="49"/>
      <c r="Z32" s="49"/>
      <c r="AA32" s="49"/>
      <c r="AB32" s="49"/>
    </row>
    <row r="35" spans="3:30">
      <c r="C35" s="55" t="s">
        <v>77</v>
      </c>
    </row>
    <row r="37" spans="3:30"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</row>
    <row r="38" spans="3:30" ht="8.85" customHeight="1"/>
    <row r="39" spans="3:30" ht="8.85" customHeight="1"/>
  </sheetData>
  <autoFilter ref="A17:AD19"/>
  <mergeCells count="38">
    <mergeCell ref="F31:J31"/>
    <mergeCell ref="L31:N31"/>
    <mergeCell ref="F32:J32"/>
    <mergeCell ref="L32:N32"/>
    <mergeCell ref="C37:AD37"/>
    <mergeCell ref="C19:M19"/>
    <mergeCell ref="F26:J26"/>
    <mergeCell ref="L26:N26"/>
    <mergeCell ref="F27:J27"/>
    <mergeCell ref="L27:N27"/>
    <mergeCell ref="AD14:AD16"/>
    <mergeCell ref="F15:F16"/>
    <mergeCell ref="G15:G16"/>
    <mergeCell ref="H15:H16"/>
    <mergeCell ref="I15:I16"/>
    <mergeCell ref="L15:P15"/>
    <mergeCell ref="Q15:U15"/>
    <mergeCell ref="V15:Z15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C4:AC4"/>
    <mergeCell ref="D6:AC6"/>
    <mergeCell ref="D7:AC7"/>
    <mergeCell ref="D8:AC8"/>
    <mergeCell ref="D9:AC9"/>
  </mergeCells>
  <dataValidations count="1">
    <dataValidation type="list" allowBlank="1" showInputMessage="1" showErrorMessage="1" sqref="D7:AC7">
      <formula1>подгруппа</formula1>
      <formula2>0</formula2>
    </dataValidation>
  </dataValidations>
  <pageMargins left="0.23611111111111099" right="0" top="0.39374999999999999" bottom="0.39374999999999999" header="0.511811023622047" footer="0.511811023622047"/>
  <pageSetup paperSize="8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15</vt:i4>
      </vt:variant>
    </vt:vector>
  </HeadingPairs>
  <TitlesOfParts>
    <vt:vector size="16" baseType="lpstr">
      <vt:lpstr>Обоснование</vt:lpstr>
      <vt:lpstr>Обоснование!_FilterDatabase_0</vt:lpstr>
      <vt:lpstr>Обоснование!_FilterDatabase_0_0</vt:lpstr>
      <vt:lpstr>Обоснование!_FilterDatabase_0_0_0</vt:lpstr>
      <vt:lpstr>Обоснование!_FilterDatabase_0_0_0_0</vt:lpstr>
      <vt:lpstr>Обоснование!_FilterDatabase_0_0_0_0_0</vt:lpstr>
      <vt:lpstr>Обоснование!_FilterDatabase_0_0_0_0_0_0</vt:lpstr>
      <vt:lpstr>Обоснование!_FilterDatabase_0_0_0_0_0_0_0</vt:lpstr>
      <vt:lpstr>Обоснование!Print_Area_0</vt:lpstr>
      <vt:lpstr>Обоснование!Print_Area_0_0</vt:lpstr>
      <vt:lpstr>Обоснование!Print_Area_0_0_0</vt:lpstr>
      <vt:lpstr>Обоснование!Print_Area_0_0_0_0</vt:lpstr>
      <vt:lpstr>Обоснование!Print_Area_0_0_0_0_0</vt:lpstr>
      <vt:lpstr>Обоснование!Print_Area_0_0_0_0_0_0</vt:lpstr>
      <vt:lpstr>Обоснование!Print_Area_0_0_0_0_0_0_0</vt:lpstr>
      <vt:lpstr>Обоснование!Область_печати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aknyazkina</cp:lastModifiedBy>
  <cp:revision>13</cp:revision>
  <cp:lastPrinted>2023-02-03T15:16:54Z</cp:lastPrinted>
  <dcterms:created xsi:type="dcterms:W3CDTF">1996-10-08T23:32:33Z</dcterms:created>
  <dcterms:modified xsi:type="dcterms:W3CDTF">2023-12-22T07:08:43Z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0x010100C5C28DEBDB15EA44A6166D9FB5FB1653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ScaleCrop">
    <vt:bool>false</vt:bool>
  </property>
  <property fmtid="{D5CDD505-2E9C-101B-9397-08002B2CF9AE}" pid="6" name="ShareDoc">
    <vt:bool>false</vt:bool>
  </property>
</Properties>
</file>